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52" windowWidth="19176" windowHeight="568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PRICES'!$B$6:$H$63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PRICES'!$B$1:$IV$63</definedName>
    <definedName name="XITEMS">'FORM B - PRICES'!$B$6:$IV$63</definedName>
  </definedNames>
  <calcPr fullCalcOnLoad="1" fullPrecision="0"/>
</workbook>
</file>

<file path=xl/sharedStrings.xml><?xml version="1.0" encoding="utf-8"?>
<sst xmlns="http://schemas.openxmlformats.org/spreadsheetml/2006/main" count="245" uniqueCount="166">
  <si>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</si>
  <si>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</si>
  <si>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</si>
  <si>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</si>
  <si>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</si>
  <si>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</si>
  <si>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</si>
  <si>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</si>
  <si>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</si>
  <si>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</si>
  <si>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</si>
  <si>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</si>
  <si>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</si>
  <si>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</si>
  <si>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</si>
  <si>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</si>
  <si>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ROADWORKS - NEW CONSTRUCTION</t>
  </si>
  <si>
    <t>ASSOCIATED DRAINAGE AND UNDERGROUND WORKS</t>
  </si>
  <si>
    <t>LANDSCAPING</t>
  </si>
  <si>
    <t>MISCELLANEOUS</t>
  </si>
  <si>
    <t>CODE</t>
  </si>
  <si>
    <t>m³</t>
  </si>
  <si>
    <t>A.2</t>
  </si>
  <si>
    <t>m²</t>
  </si>
  <si>
    <t>i)</t>
  </si>
  <si>
    <t>tonne</t>
  </si>
  <si>
    <t>each</t>
  </si>
  <si>
    <t>ii)</t>
  </si>
  <si>
    <t>m</t>
  </si>
  <si>
    <t>iii)</t>
  </si>
  <si>
    <t>iv)</t>
  </si>
  <si>
    <t>G001</t>
  </si>
  <si>
    <t>Sodding</t>
  </si>
  <si>
    <t>G003</t>
  </si>
  <si>
    <t>v)</t>
  </si>
  <si>
    <t>B001</t>
  </si>
  <si>
    <t>Pavement Removal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</si>
  <si>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</si>
  <si>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</si>
  <si>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</si>
  <si>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</si>
  <si>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</si>
  <si>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</si>
  <si>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</si>
  <si>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</si>
  <si>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</si>
  <si>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</si>
  <si>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</si>
  <si>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</si>
  <si>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</si>
  <si>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</si>
  <si>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</si>
  <si>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</si>
  <si>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</si>
  <si>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</si>
  <si>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</si>
  <si>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</si>
  <si>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</si>
  <si>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</si>
  <si>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</si>
  <si>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</si>
  <si>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</si>
  <si>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</si>
  <si>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E003</t>
  </si>
  <si>
    <t>A.19</t>
  </si>
  <si>
    <t xml:space="preserve">Catch Basin  </t>
  </si>
  <si>
    <t>CW 2130-R12</t>
  </si>
  <si>
    <t>A.20</t>
  </si>
  <si>
    <t>A.21</t>
  </si>
  <si>
    <t>A.22</t>
  </si>
  <si>
    <t>A.23</t>
  </si>
  <si>
    <t>A.24</t>
  </si>
  <si>
    <t>E051</t>
  </si>
  <si>
    <t>A.25</t>
  </si>
  <si>
    <t>Installation of Subdrains</t>
  </si>
  <si>
    <t>A.26</t>
  </si>
  <si>
    <t>A.27</t>
  </si>
  <si>
    <t>A.28</t>
  </si>
  <si>
    <t>A.29</t>
  </si>
  <si>
    <t>A.30</t>
  </si>
  <si>
    <t>A.31</t>
  </si>
  <si>
    <t>CW 3510-R9</t>
  </si>
  <si>
    <t>G002</t>
  </si>
  <si>
    <t xml:space="preserve"> width &lt; 600 mm</t>
  </si>
  <si>
    <t xml:space="preserve"> width &gt; or = 600 mm</t>
  </si>
  <si>
    <t>A.1</t>
  </si>
  <si>
    <t>CW 3110-R19</t>
  </si>
  <si>
    <t>B003</t>
  </si>
  <si>
    <t>Asphalt Pavement</t>
  </si>
  <si>
    <t>E005</t>
  </si>
  <si>
    <t>Loudoun Road - From Wyper Road to Wilkes Avenue</t>
  </si>
  <si>
    <t>A001</t>
  </si>
  <si>
    <t>Clearing and Grubbing</t>
  </si>
  <si>
    <t>CW 3010-R4</t>
  </si>
  <si>
    <t>ha</t>
  </si>
  <si>
    <t>Stripping of Organic Material</t>
  </si>
  <si>
    <t>E.11</t>
  </si>
  <si>
    <t>Roadway Excavation</t>
  </si>
  <si>
    <t>CW 3110-R19, E.14</t>
  </si>
  <si>
    <t>A005</t>
  </si>
  <si>
    <t>Placing Suitable Site Sub-base Material - Roadway</t>
  </si>
  <si>
    <t>Placing Suitable Site Sub-base Material - Ditch</t>
  </si>
  <si>
    <t>A008</t>
  </si>
  <si>
    <t>50 mm - Limestone</t>
  </si>
  <si>
    <t>A008C</t>
  </si>
  <si>
    <t xml:space="preserve">100 mm - Limestone </t>
  </si>
  <si>
    <t>A010A</t>
  </si>
  <si>
    <t>Supplying and Placing Limestone Base Course Material</t>
  </si>
  <si>
    <t>A013</t>
  </si>
  <si>
    <t xml:space="preserve">Ditch Grading </t>
  </si>
  <si>
    <t>A015</t>
  </si>
  <si>
    <t>Ditch Excavation</t>
  </si>
  <si>
    <t>A030</t>
  </si>
  <si>
    <t>Fill Material</t>
  </si>
  <si>
    <t>CW 3170-R3</t>
  </si>
  <si>
    <t>A031</t>
  </si>
  <si>
    <t>Placing Suitable Site Material</t>
  </si>
  <si>
    <t>SD-025, 1200 mm deep</t>
  </si>
  <si>
    <t>E052s</t>
  </si>
  <si>
    <t>Corrugated Steel Pipe Culvert - Supply</t>
  </si>
  <si>
    <t>CW 3610-R5</t>
  </si>
  <si>
    <t>E055s</t>
  </si>
  <si>
    <t>E057s</t>
  </si>
  <si>
    <t>(450 mm, 2.0 gauge, Galvinized)</t>
  </si>
  <si>
    <t>(500 mm, 2.0 gauge, Galvinized)</t>
  </si>
  <si>
    <t>E056s</t>
  </si>
  <si>
    <t>(600 mm, 2.0 gauge, Galvinized)</t>
  </si>
  <si>
    <t>(750 mm, 2.0 gauge, Galvinized)</t>
  </si>
  <si>
    <t>(900 mm, 2.0 gauge, Galvinized)</t>
  </si>
  <si>
    <t>E057i</t>
  </si>
  <si>
    <t>Corrugated Steel Pipe Culvert - Install</t>
  </si>
  <si>
    <t>E060i</t>
  </si>
  <si>
    <t>E061i</t>
  </si>
  <si>
    <t>E062i</t>
  </si>
  <si>
    <t>E065iA</t>
  </si>
  <si>
    <t>High Density Polyethylene Pipe - Supply</t>
  </si>
  <si>
    <t>E065iB</t>
  </si>
  <si>
    <t>E065iC</t>
  </si>
  <si>
    <t>High Density Polyethylene Pipe - Install</t>
  </si>
  <si>
    <t>E065iD</t>
  </si>
  <si>
    <t>(450 mm)</t>
  </si>
  <si>
    <t>E067</t>
  </si>
  <si>
    <t>Connections to Existing Culverts</t>
  </si>
  <si>
    <t>Ditch Inlets</t>
  </si>
  <si>
    <t>E.15</t>
  </si>
  <si>
    <t>E.12</t>
  </si>
  <si>
    <t>E069</t>
  </si>
  <si>
    <t>Removal of Existing Culverts</t>
  </si>
  <si>
    <t>E070</t>
  </si>
  <si>
    <t>Disposal of Existing Culverts</t>
  </si>
  <si>
    <t>E071</t>
  </si>
  <si>
    <t>Culvert End Markers</t>
  </si>
  <si>
    <t>G004</t>
  </si>
  <si>
    <t>Seeding</t>
  </si>
  <si>
    <t>CW 3520-R7</t>
  </si>
  <si>
    <t>H012</t>
  </si>
  <si>
    <t>Random Stone Riprap</t>
  </si>
  <si>
    <t>CW 3615-R4</t>
  </si>
  <si>
    <t>H013</t>
  </si>
  <si>
    <t>Grouted Stone Riprap</t>
  </si>
  <si>
    <t>E.16</t>
  </si>
  <si>
    <t>Private Approach Appurtenances</t>
  </si>
  <si>
    <t>Lum Sum</t>
  </si>
  <si>
    <t>CW 3120-R4, E.17</t>
  </si>
  <si>
    <t>(SEE B10)</t>
  </si>
  <si>
    <t>Construction of Asphalt Surface Treated (AST) Road - Chip Seal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</si>
</sst>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8" fillId="4" borderId="0" applyNumberFormat="0" applyBorder="0" applyAlignment="0" applyProtection="0"/>
    <xf numFmtId="0" fontId="41" fillId="5" borderId="0" applyNumberFormat="0" applyBorder="0" applyAlignment="0" applyProtection="0"/>
    <xf numFmtId="0" fontId="38" fillId="6" borderId="0" applyNumberFormat="0" applyBorder="0" applyAlignment="0" applyProtection="0"/>
    <xf numFmtId="0" fontId="41" fillId="7" borderId="0" applyNumberFormat="0" applyBorder="0" applyAlignment="0" applyProtection="0"/>
    <xf numFmtId="0" fontId="38" fillId="8" borderId="0" applyNumberFormat="0" applyBorder="0" applyAlignment="0" applyProtection="0"/>
    <xf numFmtId="0" fontId="41" fillId="9" borderId="0" applyNumberFormat="0" applyBorder="0" applyAlignment="0" applyProtection="0"/>
    <xf numFmtId="0" fontId="38" fillId="10" borderId="0" applyNumberFormat="0" applyBorder="0" applyAlignment="0" applyProtection="0"/>
    <xf numFmtId="0" fontId="41" fillId="11" borderId="0" applyNumberFormat="0" applyBorder="0" applyAlignment="0" applyProtection="0"/>
    <xf numFmtId="0" fontId="38" fillId="12" borderId="0" applyNumberFormat="0" applyBorder="0" applyAlignment="0" applyProtection="0"/>
    <xf numFmtId="0" fontId="41" fillId="13" borderId="0" applyNumberFormat="0" applyBorder="0" applyAlignment="0" applyProtection="0"/>
    <xf numFmtId="0" fontId="38" fillId="14" borderId="0" applyNumberFormat="0" applyBorder="0" applyAlignment="0" applyProtection="0"/>
    <xf numFmtId="0" fontId="41" fillId="15" borderId="0" applyNumberFormat="0" applyBorder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10" borderId="0" applyNumberFormat="0" applyBorder="0" applyAlignment="0" applyProtection="0"/>
    <xf numFmtId="0" fontId="41" fillId="22" borderId="0" applyNumberFormat="0" applyBorder="0" applyAlignment="0" applyProtection="0"/>
    <xf numFmtId="0" fontId="38" fillId="16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42" fillId="25" borderId="0" applyNumberFormat="0" applyBorder="0" applyAlignment="0" applyProtection="0"/>
    <xf numFmtId="0" fontId="37" fillId="26" borderId="0" applyNumberFormat="0" applyBorder="0" applyAlignment="0" applyProtection="0"/>
    <xf numFmtId="0" fontId="42" fillId="27" borderId="0" applyNumberFormat="0" applyBorder="0" applyAlignment="0" applyProtection="0"/>
    <xf numFmtId="0" fontId="37" fillId="18" borderId="0" applyNumberFormat="0" applyBorder="0" applyAlignment="0" applyProtection="0"/>
    <xf numFmtId="0" fontId="42" fillId="28" borderId="0" applyNumberFormat="0" applyBorder="0" applyAlignment="0" applyProtection="0"/>
    <xf numFmtId="0" fontId="37" fillId="20" borderId="0" applyNumberFormat="0" applyBorder="0" applyAlignment="0" applyProtection="0"/>
    <xf numFmtId="0" fontId="42" fillId="29" borderId="0" applyNumberFormat="0" applyBorder="0" applyAlignment="0" applyProtection="0"/>
    <xf numFmtId="0" fontId="37" fillId="30" borderId="0" applyNumberFormat="0" applyBorder="0" applyAlignment="0" applyProtection="0"/>
    <xf numFmtId="0" fontId="42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0" applyNumberFormat="0" applyBorder="0" applyAlignment="0" applyProtection="0"/>
    <xf numFmtId="0" fontId="37" fillId="34" borderId="0" applyNumberFormat="0" applyBorder="0" applyAlignment="0" applyProtection="0"/>
    <xf numFmtId="0" fontId="42" fillId="35" borderId="0" applyNumberFormat="0" applyBorder="0" applyAlignment="0" applyProtection="0"/>
    <xf numFmtId="0" fontId="37" fillId="36" borderId="0" applyNumberFormat="0" applyBorder="0" applyAlignment="0" applyProtection="0"/>
    <xf numFmtId="0" fontId="42" fillId="37" borderId="0" applyNumberFormat="0" applyBorder="0" applyAlignment="0" applyProtection="0"/>
    <xf numFmtId="0" fontId="37" fillId="38" borderId="0" applyNumberFormat="0" applyBorder="0" applyAlignment="0" applyProtection="0"/>
    <xf numFmtId="0" fontId="42" fillId="39" borderId="0" applyNumberFormat="0" applyBorder="0" applyAlignment="0" applyProtection="0"/>
    <xf numFmtId="0" fontId="37" fillId="40" borderId="0" applyNumberFormat="0" applyBorder="0" applyAlignment="0" applyProtection="0"/>
    <xf numFmtId="0" fontId="42" fillId="41" borderId="0" applyNumberFormat="0" applyBorder="0" applyAlignment="0" applyProtection="0"/>
    <xf numFmtId="0" fontId="37" fillId="30" borderId="0" applyNumberFormat="0" applyBorder="0" applyAlignment="0" applyProtection="0"/>
    <xf numFmtId="0" fontId="42" fillId="42" borderId="0" applyNumberFormat="0" applyBorder="0" applyAlignment="0" applyProtection="0"/>
    <xf numFmtId="0" fontId="37" fillId="32" borderId="0" applyNumberFormat="0" applyBorder="0" applyAlignment="0" applyProtection="0"/>
    <xf numFmtId="0" fontId="42" fillId="43" borderId="0" applyNumberFormat="0" applyBorder="0" applyAlignment="0" applyProtection="0"/>
    <xf numFmtId="0" fontId="37" fillId="44" borderId="0" applyNumberFormat="0" applyBorder="0" applyAlignment="0" applyProtection="0"/>
    <xf numFmtId="0" fontId="43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4" fillId="46" borderId="5" applyNumberFormat="0" applyAlignment="0" applyProtection="0"/>
    <xf numFmtId="0" fontId="31" fillId="47" borderId="6" applyNumberFormat="0" applyAlignment="0" applyProtection="0"/>
    <xf numFmtId="0" fontId="45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6" fillId="8" borderId="0" applyNumberFormat="0" applyBorder="0" applyAlignment="0" applyProtection="0"/>
    <xf numFmtId="0" fontId="48" fillId="0" borderId="9" applyNumberFormat="0" applyFill="0" applyAlignment="0" applyProtection="0"/>
    <xf numFmtId="0" fontId="23" fillId="0" borderId="10" applyNumberFormat="0" applyFill="0" applyAlignment="0" applyProtection="0"/>
    <xf numFmtId="0" fontId="49" fillId="0" borderId="11" applyNumberFormat="0" applyFill="0" applyAlignment="0" applyProtection="0"/>
    <xf numFmtId="0" fontId="24" fillId="0" borderId="12" applyNumberFormat="0" applyFill="0" applyAlignment="0" applyProtection="0"/>
    <xf numFmtId="0" fontId="50" fillId="0" borderId="13" applyNumberFormat="0" applyFill="0" applyAlignment="0" applyProtection="0"/>
    <xf numFmtId="0" fontId="25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1" borderId="5" applyNumberFormat="0" applyAlignment="0" applyProtection="0"/>
    <xf numFmtId="0" fontId="29" fillId="14" borderId="6" applyNumberFormat="0" applyAlignment="0" applyProtection="0"/>
    <xf numFmtId="0" fontId="52" fillId="0" borderId="15" applyNumberFormat="0" applyFill="0" applyAlignment="0" applyProtection="0"/>
    <xf numFmtId="0" fontId="32" fillId="0" borderId="16" applyNumberFormat="0" applyFill="0" applyAlignment="0" applyProtection="0"/>
    <xf numFmtId="0" fontId="53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4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6" fillId="0" borderId="22" applyNumberFormat="0" applyFill="0" applyAlignment="0" applyProtection="0"/>
    <xf numFmtId="0" fontId="36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 vertical="top"/>
    </xf>
    <xf numFmtId="1" fontId="0" fillId="2" borderId="28" xfId="0" applyNumberFormat="1" applyBorder="1" applyAlignment="1">
      <alignment vertical="top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1" fontId="0" fillId="2" borderId="28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0" fontId="0" fillId="2" borderId="24" xfId="0" applyNumberFormat="1" applyBorder="1" applyAlignment="1">
      <alignment horizontal="center" vertical="top"/>
    </xf>
    <xf numFmtId="0" fontId="2" fillId="2" borderId="27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7" xfId="0" applyNumberFormat="1" applyFont="1" applyFill="1" applyBorder="1" applyAlignment="1" applyProtection="1">
      <alignment horizontal="left" vertical="center"/>
      <protection/>
    </xf>
    <xf numFmtId="172" fontId="2" fillId="56" borderId="27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0" fontId="2" fillId="2" borderId="27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1" xfId="0" applyNumberFormat="1" applyBorder="1" applyAlignment="1">
      <alignment vertical="top"/>
    </xf>
    <xf numFmtId="0" fontId="0" fillId="2" borderId="32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7" fontId="0" fillId="2" borderId="33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7" fontId="0" fillId="2" borderId="24" xfId="0" applyNumberFormat="1" applyBorder="1" applyAlignment="1">
      <alignment horizontal="center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7" fontId="0" fillId="2" borderId="34" xfId="0" applyNumberFormat="1" applyBorder="1" applyAlignment="1">
      <alignment horizontal="right" vertical="center"/>
    </xf>
    <xf numFmtId="7" fontId="0" fillId="2" borderId="35" xfId="0" applyNumberFormat="1" applyBorder="1" applyAlignment="1">
      <alignment horizontal="right" vertical="center"/>
    </xf>
    <xf numFmtId="174" fontId="58" fillId="0" borderId="1" xfId="0" applyNumberFormat="1" applyFont="1" applyFill="1" applyBorder="1" applyAlignment="1" applyProtection="1">
      <alignment vertical="top"/>
      <protection/>
    </xf>
    <xf numFmtId="174" fontId="58" fillId="0" borderId="1" xfId="0" applyNumberFormat="1" applyFont="1" applyFill="1" applyBorder="1" applyAlignment="1" applyProtection="1">
      <alignment vertical="top" wrapText="1"/>
      <protection/>
    </xf>
    <xf numFmtId="176" fontId="0" fillId="57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36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/>
      <protection/>
    </xf>
    <xf numFmtId="180" fontId="58" fillId="0" borderId="1" xfId="0" applyNumberFormat="1" applyFont="1" applyFill="1" applyBorder="1" applyAlignment="1" applyProtection="1">
      <alignment horizontal="right" vertical="top"/>
      <protection/>
    </xf>
    <xf numFmtId="174" fontId="58" fillId="57" borderId="1" xfId="0" applyNumberFormat="1" applyFont="1" applyFill="1" applyBorder="1" applyAlignment="1" applyProtection="1">
      <alignment vertical="top"/>
      <protection locked="0"/>
    </xf>
    <xf numFmtId="0" fontId="59" fillId="57" borderId="0" xfId="0" applyFont="1" applyFill="1" applyAlignment="1">
      <alignment/>
    </xf>
    <xf numFmtId="0" fontId="59" fillId="57" borderId="0" xfId="0" applyFont="1" applyFill="1" applyBorder="1" applyAlignment="1">
      <alignment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58" fillId="0" borderId="1" xfId="0" applyNumberFormat="1" applyFont="1" applyFill="1" applyBorder="1" applyAlignment="1" applyProtection="1">
      <alignment horizontal="right" vertical="top"/>
      <protection/>
    </xf>
    <xf numFmtId="0" fontId="59" fillId="57" borderId="0" xfId="0" applyFont="1" applyFill="1" applyAlignment="1">
      <alignment/>
    </xf>
    <xf numFmtId="0" fontId="59" fillId="57" borderId="0" xfId="0" applyFont="1" applyFill="1" applyBorder="1" applyAlignment="1">
      <alignment/>
    </xf>
    <xf numFmtId="0" fontId="58" fillId="57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4" fontId="58" fillId="0" borderId="0" xfId="0" applyNumberFormat="1" applyFont="1" applyFill="1" applyBorder="1" applyAlignment="1" applyProtection="1">
      <alignment horizontal="center" vertical="top" wrapText="1"/>
      <protection/>
    </xf>
    <xf numFmtId="172" fontId="0" fillId="0" borderId="37" xfId="0" applyNumberFormat="1" applyFont="1" applyFill="1" applyBorder="1" applyAlignment="1" applyProtection="1">
      <alignment horizontal="center" vertical="top" wrapText="1"/>
      <protection/>
    </xf>
    <xf numFmtId="1" fontId="58" fillId="0" borderId="37" xfId="0" applyNumberFormat="1" applyFont="1" applyFill="1" applyBorder="1" applyAlignment="1" applyProtection="1">
      <alignment horizontal="right" vertical="top"/>
      <protection/>
    </xf>
    <xf numFmtId="0" fontId="0" fillId="2" borderId="0" xfId="0" applyNumberFormat="1" applyBorder="1" applyAlignment="1">
      <alignment vertical="center"/>
    </xf>
    <xf numFmtId="0" fontId="0" fillId="2" borderId="0" xfId="0" applyNumberFormat="1" applyBorder="1" applyAlignment="1">
      <alignment/>
    </xf>
    <xf numFmtId="0" fontId="59" fillId="0" borderId="36" xfId="0" applyFont="1" applyFill="1" applyBorder="1" applyAlignment="1">
      <alignment vertical="top" wrapText="1"/>
    </xf>
    <xf numFmtId="0" fontId="59" fillId="0" borderId="36" xfId="0" applyFont="1" applyFill="1" applyBorder="1" applyAlignment="1">
      <alignment vertical="top" wrapText="1" shrinkToFit="1"/>
    </xf>
    <xf numFmtId="1" fontId="0" fillId="2" borderId="0" xfId="0" applyNumberFormat="1" applyFont="1" applyAlignment="1">
      <alignment horizontal="centerContinuous" vertical="top"/>
    </xf>
    <xf numFmtId="4" fontId="0" fillId="57" borderId="1" xfId="0" applyNumberFormat="1" applyFont="1" applyFill="1" applyBorder="1" applyAlignment="1" applyProtection="1">
      <alignment horizontal="center" vertical="top"/>
      <protection/>
    </xf>
    <xf numFmtId="1" fontId="58" fillId="0" borderId="1" xfId="0" applyNumberFormat="1" applyFont="1" applyFill="1" applyBorder="1" applyAlignment="1" applyProtection="1">
      <alignment horizontal="right" vertical="top" wrapText="1"/>
      <protection/>
    </xf>
    <xf numFmtId="179" fontId="58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0" fontId="59" fillId="57" borderId="0" xfId="0" applyFont="1" applyFill="1" applyAlignment="1">
      <alignment vertical="top"/>
    </xf>
    <xf numFmtId="0" fontId="59" fillId="57" borderId="0" xfId="0" applyFont="1" applyFill="1" applyBorder="1" applyAlignment="1">
      <alignment vertical="top"/>
    </xf>
    <xf numFmtId="173" fontId="0" fillId="57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vertical="top" wrapText="1"/>
      <protection/>
    </xf>
    <xf numFmtId="0" fontId="59" fillId="0" borderId="36" xfId="0" applyFont="1" applyFill="1" applyBorder="1" applyAlignment="1">
      <alignment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79" fontId="58" fillId="0" borderId="1" xfId="0" applyNumberFormat="1" applyFont="1" applyFill="1" applyBorder="1" applyAlignment="1" applyProtection="1">
      <alignment horizontal="right" vertical="top"/>
      <protection/>
    </xf>
    <xf numFmtId="173" fontId="0" fillId="0" borderId="2" xfId="0" applyNumberFormat="1" applyFont="1" applyFill="1" applyBorder="1" applyAlignment="1" applyProtection="1">
      <alignment horizontal="center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" fontId="58" fillId="0" borderId="2" xfId="0" applyNumberFormat="1" applyFont="1" applyFill="1" applyBorder="1" applyAlignment="1" applyProtection="1">
      <alignment horizontal="right" vertical="top" wrapText="1"/>
      <protection/>
    </xf>
    <xf numFmtId="174" fontId="58" fillId="57" borderId="2" xfId="0" applyNumberFormat="1" applyFont="1" applyFill="1" applyBorder="1" applyAlignment="1" applyProtection="1">
      <alignment vertical="top"/>
      <protection locked="0"/>
    </xf>
    <xf numFmtId="174" fontId="58" fillId="0" borderId="2" xfId="0" applyNumberFormat="1" applyFont="1" applyFill="1" applyBorder="1" applyAlignment="1" applyProtection="1">
      <alignment vertical="top"/>
      <protection/>
    </xf>
    <xf numFmtId="173" fontId="0" fillId="0" borderId="38" xfId="0" applyNumberFormat="1" applyFont="1" applyFill="1" applyBorder="1" applyAlignment="1" applyProtection="1">
      <alignment horizontal="left" vertical="top" wrapText="1"/>
      <protection/>
    </xf>
    <xf numFmtId="172" fontId="0" fillId="0" borderId="38" xfId="0" applyNumberFormat="1" applyFont="1" applyFill="1" applyBorder="1" applyAlignment="1" applyProtection="1">
      <alignment horizontal="left" vertical="top" wrapText="1"/>
      <protection/>
    </xf>
    <xf numFmtId="172" fontId="0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 horizontal="center" vertical="top" wrapText="1"/>
      <protection/>
    </xf>
    <xf numFmtId="179" fontId="58" fillId="0" borderId="38" xfId="0" applyNumberFormat="1" applyFont="1" applyFill="1" applyBorder="1" applyAlignment="1" applyProtection="1">
      <alignment horizontal="right" vertical="top" wrapText="1"/>
      <protection/>
    </xf>
    <xf numFmtId="174" fontId="58" fillId="57" borderId="38" xfId="0" applyNumberFormat="1" applyFont="1" applyFill="1" applyBorder="1" applyAlignment="1" applyProtection="1">
      <alignment vertical="top"/>
      <protection locked="0"/>
    </xf>
    <xf numFmtId="174" fontId="58" fillId="0" borderId="38" xfId="0" applyNumberFormat="1" applyFont="1" applyFill="1" applyBorder="1" applyAlignment="1" applyProtection="1">
      <alignment vertical="top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1" fontId="58" fillId="0" borderId="2" xfId="0" applyNumberFormat="1" applyFont="1" applyFill="1" applyBorder="1" applyAlignment="1" applyProtection="1">
      <alignment horizontal="right" vertical="top"/>
      <protection/>
    </xf>
    <xf numFmtId="0" fontId="0" fillId="2" borderId="39" xfId="0" applyNumberFormat="1" applyBorder="1" applyAlignment="1">
      <alignment horizontal="left" vertical="top"/>
    </xf>
    <xf numFmtId="172" fontId="2" fillId="56" borderId="39" xfId="0" applyNumberFormat="1" applyFont="1" applyFill="1" applyBorder="1" applyAlignment="1" applyProtection="1">
      <alignment horizontal="left" vertical="center" wrapText="1"/>
      <protection/>
    </xf>
    <xf numFmtId="1" fontId="0" fillId="2" borderId="40" xfId="0" applyNumberFormat="1" applyBorder="1" applyAlignment="1">
      <alignment horizontal="center" vertical="top"/>
    </xf>
    <xf numFmtId="0" fontId="0" fillId="2" borderId="40" xfId="0" applyNumberFormat="1" applyBorder="1" applyAlignment="1">
      <alignment vertical="top"/>
    </xf>
    <xf numFmtId="0" fontId="0" fillId="2" borderId="40" xfId="0" applyNumberFormat="1" applyBorder="1" applyAlignment="1">
      <alignment horizontal="center" vertical="top"/>
    </xf>
    <xf numFmtId="7" fontId="0" fillId="2" borderId="40" xfId="0" applyNumberFormat="1" applyBorder="1" applyAlignment="1">
      <alignment horizontal="right"/>
    </xf>
    <xf numFmtId="7" fontId="0" fillId="2" borderId="39" xfId="0" applyNumberFormat="1" applyBorder="1" applyAlignment="1">
      <alignment horizontal="right"/>
    </xf>
    <xf numFmtId="174" fontId="58" fillId="57" borderId="1" xfId="0" applyNumberFormat="1" applyFont="1" applyFill="1" applyBorder="1" applyAlignment="1" applyProtection="1">
      <alignment vertical="top"/>
      <protection/>
    </xf>
    <xf numFmtId="1" fontId="6" fillId="2" borderId="34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6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6.99609375" style="17" hidden="1" customWidth="1"/>
    <col min="2" max="2" width="8.77734375" style="10" customWidth="1"/>
    <col min="3" max="3" width="36.77734375" style="0" customWidth="1"/>
    <col min="4" max="4" width="12.77734375" style="20" customWidth="1"/>
    <col min="5" max="5" width="6.77734375" style="0" customWidth="1"/>
    <col min="6" max="6" width="11.77734375" style="0" customWidth="1"/>
    <col min="7" max="7" width="11.77734375" style="17" customWidth="1"/>
    <col min="8" max="8" width="16.77734375" style="17" customWidth="1"/>
    <col min="9" max="9" width="12.88671875" style="0" customWidth="1"/>
    <col min="10" max="10" width="37.5546875" style="0" customWidth="1"/>
  </cols>
  <sheetData>
    <row r="1" spans="1:8" ht="15">
      <c r="A1" s="24"/>
      <c r="B1" s="22" t="s">
        <v>0</v>
      </c>
      <c r="C1" s="23"/>
      <c r="D1" s="23"/>
      <c r="E1" s="23"/>
      <c r="F1" s="23"/>
      <c r="G1" s="24"/>
      <c r="H1" s="23"/>
    </row>
    <row r="2" spans="1:8" ht="15">
      <c r="A2" s="21"/>
      <c r="B2" s="71" t="s">
        <v>164</v>
      </c>
      <c r="C2" s="1"/>
      <c r="D2" s="1"/>
      <c r="E2" s="1"/>
      <c r="F2" s="1"/>
      <c r="G2" s="21"/>
      <c r="H2" s="1"/>
    </row>
    <row r="3" spans="1:8" ht="15">
      <c r="A3" s="13"/>
      <c r="B3" s="10" t="s">
        <v>1</v>
      </c>
      <c r="C3" s="29"/>
      <c r="D3" s="29"/>
      <c r="E3" s="29"/>
      <c r="F3" s="29"/>
      <c r="G3" s="28"/>
      <c r="H3" s="27"/>
    </row>
    <row r="4" spans="1:8" ht="15">
      <c r="A4" s="41" t="s">
        <v>20</v>
      </c>
      <c r="B4" s="11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4" t="s">
        <v>8</v>
      </c>
      <c r="H4" s="4" t="s">
        <v>9</v>
      </c>
    </row>
    <row r="5" spans="1:8" ht="15" thickBot="1">
      <c r="A5" s="19"/>
      <c r="B5" s="34"/>
      <c r="C5" s="35"/>
      <c r="D5" s="36" t="s">
        <v>10</v>
      </c>
      <c r="E5" s="37"/>
      <c r="F5" s="38" t="s">
        <v>11</v>
      </c>
      <c r="G5" s="39"/>
      <c r="H5" s="40"/>
    </row>
    <row r="6" spans="1:11" s="33" customFormat="1" ht="33" customHeight="1" thickTop="1">
      <c r="A6" s="32"/>
      <c r="B6" s="31" t="s">
        <v>12</v>
      </c>
      <c r="C6" s="107" t="s">
        <v>90</v>
      </c>
      <c r="D6" s="108"/>
      <c r="E6" s="108"/>
      <c r="F6" s="109"/>
      <c r="G6" s="43"/>
      <c r="H6" s="44" t="s">
        <v>2</v>
      </c>
      <c r="I6" s="67"/>
      <c r="J6" s="67"/>
      <c r="K6" s="67"/>
    </row>
    <row r="7" spans="1:11" ht="33" customHeight="1">
      <c r="A7" s="15"/>
      <c r="B7" s="12"/>
      <c r="C7" s="25" t="s">
        <v>14</v>
      </c>
      <c r="D7" s="9"/>
      <c r="E7" s="7" t="s">
        <v>2</v>
      </c>
      <c r="F7" s="7" t="s">
        <v>2</v>
      </c>
      <c r="G7" s="15" t="s">
        <v>2</v>
      </c>
      <c r="H7" s="18"/>
      <c r="I7" s="68"/>
      <c r="J7" s="68"/>
      <c r="K7" s="68"/>
    </row>
    <row r="8" spans="1:11" s="53" customFormat="1" ht="30" customHeight="1">
      <c r="A8" s="47" t="s">
        <v>91</v>
      </c>
      <c r="B8" s="48" t="s">
        <v>85</v>
      </c>
      <c r="C8" s="49" t="s">
        <v>92</v>
      </c>
      <c r="D8" s="42" t="s">
        <v>93</v>
      </c>
      <c r="E8" s="50" t="s">
        <v>94</v>
      </c>
      <c r="F8" s="51">
        <v>0.3</v>
      </c>
      <c r="G8" s="52"/>
      <c r="H8" s="45">
        <f aca="true" t="shared" si="0" ref="H8:H13">ROUND(G8*F8,2)</f>
        <v>0</v>
      </c>
      <c r="I8" s="69"/>
      <c r="J8" s="54"/>
      <c r="K8" s="54"/>
    </row>
    <row r="9" spans="1:11" s="53" customFormat="1" ht="30" customHeight="1">
      <c r="A9" s="55"/>
      <c r="B9" s="48" t="s">
        <v>22</v>
      </c>
      <c r="C9" s="56" t="s">
        <v>95</v>
      </c>
      <c r="D9" s="57" t="s">
        <v>96</v>
      </c>
      <c r="E9" s="58" t="s">
        <v>21</v>
      </c>
      <c r="F9" s="59">
        <v>6300</v>
      </c>
      <c r="G9" s="52"/>
      <c r="H9" s="45">
        <f t="shared" si="0"/>
        <v>0</v>
      </c>
      <c r="I9" s="69"/>
      <c r="J9" s="54"/>
      <c r="K9" s="54"/>
    </row>
    <row r="10" spans="1:11" s="53" customFormat="1" ht="33" customHeight="1">
      <c r="A10" s="55"/>
      <c r="B10" s="48" t="s">
        <v>40</v>
      </c>
      <c r="C10" s="56" t="s">
        <v>97</v>
      </c>
      <c r="D10" s="57" t="s">
        <v>98</v>
      </c>
      <c r="E10" s="58" t="s">
        <v>21</v>
      </c>
      <c r="F10" s="59">
        <v>19650</v>
      </c>
      <c r="G10" s="52"/>
      <c r="H10" s="45">
        <f t="shared" si="0"/>
        <v>0</v>
      </c>
      <c r="I10" s="69"/>
      <c r="J10" s="54"/>
      <c r="K10" s="54"/>
    </row>
    <row r="11" spans="1:11" s="60" customFormat="1" ht="30" customHeight="1">
      <c r="A11" s="47" t="s">
        <v>37</v>
      </c>
      <c r="B11" s="48" t="s">
        <v>42</v>
      </c>
      <c r="C11" s="56" t="s">
        <v>38</v>
      </c>
      <c r="D11" s="57" t="s">
        <v>86</v>
      </c>
      <c r="E11" s="58" t="s">
        <v>23</v>
      </c>
      <c r="F11" s="59">
        <v>47020</v>
      </c>
      <c r="G11" s="52"/>
      <c r="H11" s="45">
        <f t="shared" si="0"/>
        <v>0</v>
      </c>
      <c r="I11" s="69"/>
      <c r="J11" s="61"/>
      <c r="K11" s="61"/>
    </row>
    <row r="12" spans="1:11" s="60" customFormat="1" ht="33" customHeight="1">
      <c r="A12" s="55"/>
      <c r="B12" s="48" t="s">
        <v>43</v>
      </c>
      <c r="C12" s="56" t="s">
        <v>100</v>
      </c>
      <c r="D12" s="57" t="s">
        <v>98</v>
      </c>
      <c r="E12" s="58" t="s">
        <v>21</v>
      </c>
      <c r="F12" s="59">
        <v>2700</v>
      </c>
      <c r="G12" s="52"/>
      <c r="H12" s="45">
        <f t="shared" si="0"/>
        <v>0</v>
      </c>
      <c r="I12" s="70"/>
      <c r="J12" s="61"/>
      <c r="K12" s="61"/>
    </row>
    <row r="13" spans="1:11" s="60" customFormat="1" ht="33" customHeight="1">
      <c r="A13" s="55" t="s">
        <v>99</v>
      </c>
      <c r="B13" s="48" t="s">
        <v>45</v>
      </c>
      <c r="C13" s="56" t="s">
        <v>101</v>
      </c>
      <c r="D13" s="57" t="s">
        <v>86</v>
      </c>
      <c r="E13" s="58" t="s">
        <v>21</v>
      </c>
      <c r="F13" s="59">
        <v>3175</v>
      </c>
      <c r="G13" s="52"/>
      <c r="H13" s="45">
        <f t="shared" si="0"/>
        <v>0</v>
      </c>
      <c r="I13" s="70"/>
      <c r="J13" s="61"/>
      <c r="K13" s="61"/>
    </row>
    <row r="14" spans="1:11" s="53" customFormat="1" ht="30" customHeight="1">
      <c r="A14" s="47" t="s">
        <v>39</v>
      </c>
      <c r="B14" s="48" t="s">
        <v>49</v>
      </c>
      <c r="C14" s="56" t="s">
        <v>41</v>
      </c>
      <c r="D14" s="57" t="s">
        <v>86</v>
      </c>
      <c r="E14" s="58"/>
      <c r="F14" s="59"/>
      <c r="G14" s="62"/>
      <c r="H14" s="45"/>
      <c r="I14" s="69"/>
      <c r="J14" s="54"/>
      <c r="K14" s="54"/>
    </row>
    <row r="15" spans="1:11" s="53" customFormat="1" ht="30" customHeight="1">
      <c r="A15" s="55" t="s">
        <v>102</v>
      </c>
      <c r="B15" s="63" t="s">
        <v>24</v>
      </c>
      <c r="C15" s="56" t="s">
        <v>103</v>
      </c>
      <c r="D15" s="42" t="s">
        <v>2</v>
      </c>
      <c r="E15" s="58" t="s">
        <v>25</v>
      </c>
      <c r="F15" s="59">
        <v>15150</v>
      </c>
      <c r="G15" s="52"/>
      <c r="H15" s="45">
        <f aca="true" t="shared" si="1" ref="H15:H21">ROUND(G15*F15,2)</f>
        <v>0</v>
      </c>
      <c r="I15" s="69"/>
      <c r="J15" s="54"/>
      <c r="K15" s="54"/>
    </row>
    <row r="16" spans="1:11" s="53" customFormat="1" ht="30" customHeight="1">
      <c r="A16" s="55" t="s">
        <v>104</v>
      </c>
      <c r="B16" s="63" t="s">
        <v>27</v>
      </c>
      <c r="C16" s="56" t="s">
        <v>105</v>
      </c>
      <c r="D16" s="42" t="s">
        <v>2</v>
      </c>
      <c r="E16" s="58" t="s">
        <v>25</v>
      </c>
      <c r="F16" s="59">
        <v>39850</v>
      </c>
      <c r="G16" s="52"/>
      <c r="H16" s="45">
        <f t="shared" si="1"/>
        <v>0</v>
      </c>
      <c r="I16" s="69"/>
      <c r="J16" s="64"/>
      <c r="K16" s="54"/>
    </row>
    <row r="17" spans="1:11" s="53" customFormat="1" ht="33" customHeight="1">
      <c r="A17" s="47" t="s">
        <v>106</v>
      </c>
      <c r="B17" s="48" t="s">
        <v>52</v>
      </c>
      <c r="C17" s="56" t="s">
        <v>107</v>
      </c>
      <c r="D17" s="57" t="s">
        <v>86</v>
      </c>
      <c r="E17" s="58" t="s">
        <v>21</v>
      </c>
      <c r="F17" s="59">
        <v>3325</v>
      </c>
      <c r="G17" s="52"/>
      <c r="H17" s="45">
        <f t="shared" si="1"/>
        <v>0</v>
      </c>
      <c r="I17" s="69"/>
      <c r="J17" s="54"/>
      <c r="K17" s="54"/>
    </row>
    <row r="18" spans="1:11" s="60" customFormat="1" ht="30" customHeight="1">
      <c r="A18" s="47" t="s">
        <v>108</v>
      </c>
      <c r="B18" s="48" t="s">
        <v>53</v>
      </c>
      <c r="C18" s="56" t="s">
        <v>109</v>
      </c>
      <c r="D18" s="57" t="s">
        <v>86</v>
      </c>
      <c r="E18" s="58" t="s">
        <v>23</v>
      </c>
      <c r="F18" s="59">
        <v>42970</v>
      </c>
      <c r="G18" s="52"/>
      <c r="H18" s="45">
        <f t="shared" si="1"/>
        <v>0</v>
      </c>
      <c r="I18" s="69"/>
      <c r="J18" s="61"/>
      <c r="K18" s="61"/>
    </row>
    <row r="19" spans="1:11" s="60" customFormat="1" ht="30" customHeight="1">
      <c r="A19" s="55" t="s">
        <v>110</v>
      </c>
      <c r="B19" s="48" t="s">
        <v>54</v>
      </c>
      <c r="C19" s="56" t="s">
        <v>111</v>
      </c>
      <c r="D19" s="57" t="s">
        <v>86</v>
      </c>
      <c r="E19" s="58" t="s">
        <v>21</v>
      </c>
      <c r="F19" s="59">
        <v>8250</v>
      </c>
      <c r="G19" s="52"/>
      <c r="H19" s="45">
        <f t="shared" si="1"/>
        <v>0</v>
      </c>
      <c r="I19" s="70"/>
      <c r="J19" s="61"/>
      <c r="K19" s="61"/>
    </row>
    <row r="20" spans="1:11" s="60" customFormat="1" ht="30" customHeight="1">
      <c r="A20" s="47" t="s">
        <v>44</v>
      </c>
      <c r="B20" s="48" t="s">
        <v>55</v>
      </c>
      <c r="C20" s="56" t="s">
        <v>46</v>
      </c>
      <c r="D20" s="42" t="s">
        <v>47</v>
      </c>
      <c r="E20" s="58" t="s">
        <v>23</v>
      </c>
      <c r="F20" s="59">
        <v>47020</v>
      </c>
      <c r="G20" s="52"/>
      <c r="H20" s="45">
        <f t="shared" si="1"/>
        <v>0</v>
      </c>
      <c r="I20" s="69"/>
      <c r="J20" s="61"/>
      <c r="K20" s="61"/>
    </row>
    <row r="21" spans="1:11" s="60" customFormat="1" ht="30" customHeight="1">
      <c r="A21" s="47" t="s">
        <v>48</v>
      </c>
      <c r="B21" s="48" t="s">
        <v>56</v>
      </c>
      <c r="C21" s="56" t="s">
        <v>50</v>
      </c>
      <c r="D21" s="42" t="s">
        <v>51</v>
      </c>
      <c r="E21" s="58" t="s">
        <v>23</v>
      </c>
      <c r="F21" s="59">
        <v>2350</v>
      </c>
      <c r="G21" s="52"/>
      <c r="H21" s="45">
        <f t="shared" si="1"/>
        <v>0</v>
      </c>
      <c r="I21" s="69"/>
      <c r="J21" s="61"/>
      <c r="K21" s="61"/>
    </row>
    <row r="22" spans="1:11" s="60" customFormat="1" ht="30" customHeight="1">
      <c r="A22" s="55" t="s">
        <v>112</v>
      </c>
      <c r="B22" s="48" t="s">
        <v>57</v>
      </c>
      <c r="C22" s="56" t="s">
        <v>113</v>
      </c>
      <c r="D22" s="42" t="s">
        <v>114</v>
      </c>
      <c r="E22" s="58"/>
      <c r="F22" s="59"/>
      <c r="G22" s="62"/>
      <c r="H22" s="45"/>
      <c r="I22" s="69"/>
      <c r="J22" s="61"/>
      <c r="K22" s="61"/>
    </row>
    <row r="23" spans="1:11" s="60" customFormat="1" ht="30" customHeight="1">
      <c r="A23" s="47" t="s">
        <v>115</v>
      </c>
      <c r="B23" s="63" t="s">
        <v>24</v>
      </c>
      <c r="C23" s="56" t="s">
        <v>116</v>
      </c>
      <c r="D23" s="65"/>
      <c r="E23" s="58" t="s">
        <v>21</v>
      </c>
      <c r="F23" s="66">
        <v>1500</v>
      </c>
      <c r="G23" s="52"/>
      <c r="H23" s="45">
        <f>ROUND(G23*F23,2)</f>
        <v>0</v>
      </c>
      <c r="I23" s="69"/>
      <c r="J23" s="61"/>
      <c r="K23" s="61"/>
    </row>
    <row r="24" spans="1:11" ht="33" customHeight="1">
      <c r="A24" s="15"/>
      <c r="B24" s="12"/>
      <c r="C24" s="26" t="s">
        <v>15</v>
      </c>
      <c r="D24" s="9"/>
      <c r="E24" s="6"/>
      <c r="F24" s="9"/>
      <c r="G24" s="15"/>
      <c r="H24" s="18"/>
      <c r="I24" s="68"/>
      <c r="J24" s="68"/>
      <c r="K24" s="68"/>
    </row>
    <row r="25" spans="1:10" s="53" customFormat="1" ht="30" customHeight="1">
      <c r="A25" s="72" t="s">
        <v>35</v>
      </c>
      <c r="B25" s="48" t="s">
        <v>58</v>
      </c>
      <c r="C25" s="56" t="s">
        <v>36</v>
      </c>
      <c r="D25" s="57" t="s">
        <v>86</v>
      </c>
      <c r="E25" s="58"/>
      <c r="F25" s="59"/>
      <c r="G25" s="62"/>
      <c r="H25" s="45"/>
      <c r="I25" s="69"/>
      <c r="J25" s="54"/>
    </row>
    <row r="26" spans="1:10" s="60" customFormat="1" ht="30" customHeight="1">
      <c r="A26" s="72" t="s">
        <v>87</v>
      </c>
      <c r="B26" s="63" t="s">
        <v>24</v>
      </c>
      <c r="C26" s="56" t="s">
        <v>88</v>
      </c>
      <c r="D26" s="42" t="s">
        <v>2</v>
      </c>
      <c r="E26" s="58" t="s">
        <v>23</v>
      </c>
      <c r="F26" s="59">
        <v>200</v>
      </c>
      <c r="G26" s="52"/>
      <c r="H26" s="45">
        <f>ROUND(G26*F26,2)</f>
        <v>0</v>
      </c>
      <c r="I26" s="70"/>
      <c r="J26" s="61"/>
    </row>
    <row r="27" spans="1:10" ht="33" customHeight="1">
      <c r="A27" s="15"/>
      <c r="B27" s="5"/>
      <c r="C27" s="26" t="s">
        <v>16</v>
      </c>
      <c r="D27" s="9"/>
      <c r="E27" s="7"/>
      <c r="F27" s="7"/>
      <c r="G27" s="15"/>
      <c r="H27" s="18"/>
      <c r="I27" s="68"/>
      <c r="J27" s="68"/>
    </row>
    <row r="28" spans="1:10" s="60" customFormat="1" ht="33" customHeight="1">
      <c r="A28" s="55"/>
      <c r="B28" s="48" t="s">
        <v>59</v>
      </c>
      <c r="C28" s="56" t="s">
        <v>165</v>
      </c>
      <c r="D28" s="42" t="s">
        <v>145</v>
      </c>
      <c r="E28" s="58" t="s">
        <v>23</v>
      </c>
      <c r="F28" s="59">
        <v>27700</v>
      </c>
      <c r="G28" s="52"/>
      <c r="H28" s="45">
        <f>ROUND(G28*F28,2)</f>
        <v>0</v>
      </c>
      <c r="I28" s="69"/>
      <c r="J28" s="61"/>
    </row>
    <row r="29" spans="1:10" ht="33" customHeight="1">
      <c r="A29" s="15"/>
      <c r="B29" s="5"/>
      <c r="C29" s="26" t="s">
        <v>17</v>
      </c>
      <c r="D29" s="9"/>
      <c r="E29" s="8"/>
      <c r="F29" s="7"/>
      <c r="G29" s="15"/>
      <c r="H29" s="18"/>
      <c r="I29" s="68"/>
      <c r="J29" s="68"/>
    </row>
    <row r="30" spans="1:10" s="53" customFormat="1" ht="30" customHeight="1">
      <c r="A30" s="55" t="s">
        <v>63</v>
      </c>
      <c r="B30" s="48" t="s">
        <v>60</v>
      </c>
      <c r="C30" s="56" t="s">
        <v>65</v>
      </c>
      <c r="D30" s="42" t="s">
        <v>66</v>
      </c>
      <c r="E30" s="58"/>
      <c r="F30" s="73"/>
      <c r="G30" s="62"/>
      <c r="H30" s="46"/>
      <c r="I30" s="69"/>
      <c r="J30" s="54"/>
    </row>
    <row r="31" spans="1:10" s="53" customFormat="1" ht="30" customHeight="1">
      <c r="A31" s="55" t="s">
        <v>89</v>
      </c>
      <c r="B31" s="83" t="s">
        <v>24</v>
      </c>
      <c r="C31" s="84" t="s">
        <v>117</v>
      </c>
      <c r="D31" s="85"/>
      <c r="E31" s="86" t="s">
        <v>26</v>
      </c>
      <c r="F31" s="87">
        <v>1</v>
      </c>
      <c r="G31" s="88"/>
      <c r="H31" s="89">
        <f>ROUND(G31*F31,2)</f>
        <v>0</v>
      </c>
      <c r="I31" s="69"/>
      <c r="J31" s="54"/>
    </row>
    <row r="32" spans="1:10" s="60" customFormat="1" ht="33" customHeight="1">
      <c r="A32" s="55" t="s">
        <v>72</v>
      </c>
      <c r="B32" s="90" t="s">
        <v>61</v>
      </c>
      <c r="C32" s="91" t="s">
        <v>74</v>
      </c>
      <c r="D32" s="92" t="s">
        <v>163</v>
      </c>
      <c r="E32" s="93" t="s">
        <v>28</v>
      </c>
      <c r="F32" s="94">
        <v>404.3</v>
      </c>
      <c r="G32" s="95"/>
      <c r="H32" s="96">
        <f>ROUND(G32*F32,2)</f>
        <v>0</v>
      </c>
      <c r="I32" s="69"/>
      <c r="J32" s="61"/>
    </row>
    <row r="33" spans="1:10" s="76" customFormat="1" ht="30" customHeight="1">
      <c r="A33" s="55" t="s">
        <v>118</v>
      </c>
      <c r="B33" s="48" t="s">
        <v>62</v>
      </c>
      <c r="C33" s="75" t="s">
        <v>119</v>
      </c>
      <c r="D33" s="42" t="s">
        <v>120</v>
      </c>
      <c r="E33" s="58"/>
      <c r="F33" s="73"/>
      <c r="G33" s="62"/>
      <c r="H33" s="46"/>
      <c r="I33" s="69"/>
      <c r="J33" s="77"/>
    </row>
    <row r="34" spans="1:10" s="60" customFormat="1" ht="30" customHeight="1">
      <c r="A34" s="55" t="s">
        <v>121</v>
      </c>
      <c r="B34" s="63" t="s">
        <v>24</v>
      </c>
      <c r="C34" s="56" t="s">
        <v>123</v>
      </c>
      <c r="D34" s="42"/>
      <c r="E34" s="58" t="s">
        <v>28</v>
      </c>
      <c r="F34" s="74">
        <v>592.2</v>
      </c>
      <c r="G34" s="52"/>
      <c r="H34" s="45">
        <f>ROUND(G34*F34,2)</f>
        <v>0</v>
      </c>
      <c r="I34" s="69"/>
      <c r="J34" s="61"/>
    </row>
    <row r="35" spans="1:10" s="60" customFormat="1" ht="30" customHeight="1">
      <c r="A35" s="55" t="s">
        <v>122</v>
      </c>
      <c r="B35" s="63" t="s">
        <v>27</v>
      </c>
      <c r="C35" s="56" t="s">
        <v>124</v>
      </c>
      <c r="D35" s="42"/>
      <c r="E35" s="58" t="s">
        <v>28</v>
      </c>
      <c r="F35" s="74">
        <v>25.5</v>
      </c>
      <c r="G35" s="52"/>
      <c r="H35" s="45">
        <f>ROUND(G35*F35,2)</f>
        <v>0</v>
      </c>
      <c r="I35" s="69"/>
      <c r="J35" s="61"/>
    </row>
    <row r="36" spans="1:10" s="60" customFormat="1" ht="30" customHeight="1">
      <c r="A36" s="55" t="s">
        <v>125</v>
      </c>
      <c r="B36" s="63" t="s">
        <v>29</v>
      </c>
      <c r="C36" s="56" t="s">
        <v>126</v>
      </c>
      <c r="D36" s="42"/>
      <c r="E36" s="58" t="s">
        <v>28</v>
      </c>
      <c r="F36" s="74">
        <v>151.6</v>
      </c>
      <c r="G36" s="52"/>
      <c r="H36" s="45">
        <f>ROUND(G36*F36,2)</f>
        <v>0</v>
      </c>
      <c r="I36" s="69"/>
      <c r="J36" s="61"/>
    </row>
    <row r="37" spans="1:10" s="60" customFormat="1" ht="30" customHeight="1">
      <c r="A37" s="55" t="s">
        <v>122</v>
      </c>
      <c r="B37" s="63" t="s">
        <v>30</v>
      </c>
      <c r="C37" s="56" t="s">
        <v>127</v>
      </c>
      <c r="D37" s="42"/>
      <c r="E37" s="58" t="s">
        <v>28</v>
      </c>
      <c r="F37" s="74">
        <v>130.9</v>
      </c>
      <c r="G37" s="52"/>
      <c r="H37" s="45">
        <f>ROUND(G37*F37,2)</f>
        <v>0</v>
      </c>
      <c r="I37" s="69"/>
      <c r="J37" s="61"/>
    </row>
    <row r="38" spans="1:10" s="60" customFormat="1" ht="30" customHeight="1">
      <c r="A38" s="55" t="s">
        <v>122</v>
      </c>
      <c r="B38" s="63" t="s">
        <v>34</v>
      </c>
      <c r="C38" s="56" t="s">
        <v>128</v>
      </c>
      <c r="D38" s="42"/>
      <c r="E38" s="58" t="s">
        <v>28</v>
      </c>
      <c r="F38" s="74">
        <v>50.2</v>
      </c>
      <c r="G38" s="52"/>
      <c r="H38" s="45">
        <f>ROUND(G38*F38,2)</f>
        <v>0</v>
      </c>
      <c r="I38" s="69"/>
      <c r="J38" s="61"/>
    </row>
    <row r="39" spans="1:10" s="76" customFormat="1" ht="30" customHeight="1">
      <c r="A39" s="55" t="s">
        <v>129</v>
      </c>
      <c r="B39" s="48" t="s">
        <v>64</v>
      </c>
      <c r="C39" s="75" t="s">
        <v>130</v>
      </c>
      <c r="D39" s="42" t="s">
        <v>120</v>
      </c>
      <c r="E39" s="58"/>
      <c r="F39" s="73"/>
      <c r="G39" s="62"/>
      <c r="H39" s="46"/>
      <c r="I39" s="69"/>
      <c r="J39" s="77"/>
    </row>
    <row r="40" spans="1:10" s="60" customFormat="1" ht="30" customHeight="1">
      <c r="A40" s="55" t="s">
        <v>131</v>
      </c>
      <c r="B40" s="63" t="s">
        <v>24</v>
      </c>
      <c r="C40" s="56" t="s">
        <v>123</v>
      </c>
      <c r="D40" s="42"/>
      <c r="E40" s="58" t="s">
        <v>28</v>
      </c>
      <c r="F40" s="74">
        <v>592.2</v>
      </c>
      <c r="G40" s="52"/>
      <c r="H40" s="45">
        <f>ROUND(G40*F40,2)</f>
        <v>0</v>
      </c>
      <c r="I40" s="69"/>
      <c r="J40" s="61"/>
    </row>
    <row r="41" spans="1:10" s="60" customFormat="1" ht="30" customHeight="1">
      <c r="A41" s="55" t="s">
        <v>133</v>
      </c>
      <c r="B41" s="63" t="s">
        <v>27</v>
      </c>
      <c r="C41" s="56" t="s">
        <v>124</v>
      </c>
      <c r="D41" s="42"/>
      <c r="E41" s="58" t="s">
        <v>28</v>
      </c>
      <c r="F41" s="74">
        <v>25.5</v>
      </c>
      <c r="G41" s="52"/>
      <c r="H41" s="45">
        <f>ROUND(G41*F41,2)</f>
        <v>0</v>
      </c>
      <c r="I41" s="69"/>
      <c r="J41" s="61"/>
    </row>
    <row r="42" spans="1:10" s="60" customFormat="1" ht="30" customHeight="1">
      <c r="A42" s="55" t="s">
        <v>132</v>
      </c>
      <c r="B42" s="63" t="s">
        <v>29</v>
      </c>
      <c r="C42" s="56" t="s">
        <v>126</v>
      </c>
      <c r="D42" s="42"/>
      <c r="E42" s="58" t="s">
        <v>28</v>
      </c>
      <c r="F42" s="74">
        <v>151.6</v>
      </c>
      <c r="G42" s="52"/>
      <c r="H42" s="45">
        <f>ROUND(G42*F42,2)</f>
        <v>0</v>
      </c>
      <c r="I42" s="69"/>
      <c r="J42" s="61"/>
    </row>
    <row r="43" spans="1:10" s="60" customFormat="1" ht="30" customHeight="1">
      <c r="A43" s="55" t="s">
        <v>133</v>
      </c>
      <c r="B43" s="63" t="s">
        <v>30</v>
      </c>
      <c r="C43" s="56" t="s">
        <v>127</v>
      </c>
      <c r="D43" s="42"/>
      <c r="E43" s="58" t="s">
        <v>28</v>
      </c>
      <c r="F43" s="74">
        <v>130.9</v>
      </c>
      <c r="G43" s="52"/>
      <c r="H43" s="45">
        <f>ROUND(G43*F43,2)</f>
        <v>0</v>
      </c>
      <c r="I43" s="69"/>
      <c r="J43" s="61"/>
    </row>
    <row r="44" spans="1:10" s="60" customFormat="1" ht="30" customHeight="1">
      <c r="A44" s="55" t="s">
        <v>133</v>
      </c>
      <c r="B44" s="63" t="s">
        <v>34</v>
      </c>
      <c r="C44" s="56" t="s">
        <v>128</v>
      </c>
      <c r="D44" s="42"/>
      <c r="E44" s="58" t="s">
        <v>28</v>
      </c>
      <c r="F44" s="74">
        <v>50.2</v>
      </c>
      <c r="G44" s="52"/>
      <c r="H44" s="45">
        <f>ROUND(G44*F44,2)</f>
        <v>0</v>
      </c>
      <c r="I44" s="69"/>
      <c r="J44" s="61"/>
    </row>
    <row r="45" spans="1:10" s="76" customFormat="1" ht="30" customHeight="1">
      <c r="A45" s="55" t="s">
        <v>134</v>
      </c>
      <c r="B45" s="48" t="s">
        <v>67</v>
      </c>
      <c r="C45" s="75" t="s">
        <v>135</v>
      </c>
      <c r="D45" s="42" t="s">
        <v>120</v>
      </c>
      <c r="E45" s="58"/>
      <c r="F45" s="73"/>
      <c r="G45" s="62"/>
      <c r="H45" s="46"/>
      <c r="I45" s="69"/>
      <c r="J45" s="77"/>
    </row>
    <row r="46" spans="1:10" s="60" customFormat="1" ht="30" customHeight="1">
      <c r="A46" s="55" t="s">
        <v>136</v>
      </c>
      <c r="B46" s="63" t="s">
        <v>24</v>
      </c>
      <c r="C46" s="56" t="s">
        <v>140</v>
      </c>
      <c r="D46" s="42"/>
      <c r="E46" s="58" t="s">
        <v>28</v>
      </c>
      <c r="F46" s="74">
        <v>426.6</v>
      </c>
      <c r="G46" s="52"/>
      <c r="H46" s="45">
        <f>ROUND(G46*F46,2)</f>
        <v>0</v>
      </c>
      <c r="I46" s="69"/>
      <c r="J46" s="61"/>
    </row>
    <row r="47" spans="1:10" s="76" customFormat="1" ht="30" customHeight="1">
      <c r="A47" s="55" t="s">
        <v>137</v>
      </c>
      <c r="B47" s="48" t="s">
        <v>68</v>
      </c>
      <c r="C47" s="75" t="s">
        <v>138</v>
      </c>
      <c r="D47" s="42" t="s">
        <v>120</v>
      </c>
      <c r="E47" s="58"/>
      <c r="F47" s="73"/>
      <c r="G47" s="62"/>
      <c r="H47" s="46"/>
      <c r="I47" s="69"/>
      <c r="J47" s="77"/>
    </row>
    <row r="48" spans="1:10" s="60" customFormat="1" ht="30" customHeight="1">
      <c r="A48" s="55" t="s">
        <v>139</v>
      </c>
      <c r="B48" s="63" t="s">
        <v>24</v>
      </c>
      <c r="C48" s="56" t="s">
        <v>140</v>
      </c>
      <c r="D48" s="42"/>
      <c r="E48" s="58" t="s">
        <v>28</v>
      </c>
      <c r="F48" s="74">
        <v>426.6</v>
      </c>
      <c r="G48" s="52"/>
      <c r="H48" s="45">
        <f aca="true" t="shared" si="2" ref="H48:H53">ROUND(G48*F48,2)</f>
        <v>0</v>
      </c>
      <c r="I48" s="69"/>
      <c r="J48" s="61"/>
    </row>
    <row r="49" spans="1:11" s="76" customFormat="1" ht="30" customHeight="1">
      <c r="A49" s="55"/>
      <c r="B49" s="48" t="s">
        <v>69</v>
      </c>
      <c r="C49" s="75" t="s">
        <v>143</v>
      </c>
      <c r="D49" s="42" t="s">
        <v>144</v>
      </c>
      <c r="E49" s="58" t="s">
        <v>26</v>
      </c>
      <c r="F49" s="73">
        <v>13</v>
      </c>
      <c r="G49" s="52"/>
      <c r="H49" s="45">
        <f t="shared" si="2"/>
        <v>0</v>
      </c>
      <c r="I49" s="70"/>
      <c r="J49" s="77"/>
      <c r="K49" s="77"/>
    </row>
    <row r="50" spans="1:10" s="76" customFormat="1" ht="30" customHeight="1">
      <c r="A50" s="55" t="s">
        <v>141</v>
      </c>
      <c r="B50" s="48" t="s">
        <v>70</v>
      </c>
      <c r="C50" s="75" t="s">
        <v>142</v>
      </c>
      <c r="D50" s="42" t="s">
        <v>120</v>
      </c>
      <c r="E50" s="58" t="s">
        <v>26</v>
      </c>
      <c r="F50" s="73">
        <v>2</v>
      </c>
      <c r="G50" s="52"/>
      <c r="H50" s="45">
        <f t="shared" si="2"/>
        <v>0</v>
      </c>
      <c r="I50" s="70"/>
      <c r="J50" s="77"/>
    </row>
    <row r="51" spans="1:10" s="53" customFormat="1" ht="30" customHeight="1">
      <c r="A51" s="55" t="s">
        <v>146</v>
      </c>
      <c r="B51" s="48" t="s">
        <v>71</v>
      </c>
      <c r="C51" s="56" t="s">
        <v>147</v>
      </c>
      <c r="D51" s="42" t="s">
        <v>120</v>
      </c>
      <c r="E51" s="58" t="s">
        <v>28</v>
      </c>
      <c r="F51" s="74">
        <v>837.6</v>
      </c>
      <c r="G51" s="52"/>
      <c r="H51" s="45">
        <f t="shared" si="2"/>
        <v>0</v>
      </c>
      <c r="I51" s="69"/>
      <c r="J51" s="54"/>
    </row>
    <row r="52" spans="1:10" s="53" customFormat="1" ht="30" customHeight="1">
      <c r="A52" s="55" t="s">
        <v>148</v>
      </c>
      <c r="B52" s="48" t="s">
        <v>73</v>
      </c>
      <c r="C52" s="56" t="s">
        <v>149</v>
      </c>
      <c r="D52" s="42" t="s">
        <v>120</v>
      </c>
      <c r="E52" s="58" t="s">
        <v>28</v>
      </c>
      <c r="F52" s="74">
        <v>837.6</v>
      </c>
      <c r="G52" s="52"/>
      <c r="H52" s="45">
        <f t="shared" si="2"/>
        <v>0</v>
      </c>
      <c r="I52" s="69"/>
      <c r="J52" s="54"/>
    </row>
    <row r="53" spans="1:10" s="76" customFormat="1" ht="30" customHeight="1">
      <c r="A53" s="55" t="s">
        <v>150</v>
      </c>
      <c r="B53" s="78" t="s">
        <v>75</v>
      </c>
      <c r="C53" s="79" t="s">
        <v>151</v>
      </c>
      <c r="D53" s="57" t="s">
        <v>120</v>
      </c>
      <c r="E53" s="58" t="s">
        <v>26</v>
      </c>
      <c r="F53" s="73">
        <v>8</v>
      </c>
      <c r="G53" s="52"/>
      <c r="H53" s="45">
        <f t="shared" si="2"/>
        <v>0</v>
      </c>
      <c r="I53" s="70"/>
      <c r="J53" s="77"/>
    </row>
    <row r="54" spans="1:8" ht="33" customHeight="1">
      <c r="A54" s="15"/>
      <c r="B54" s="12"/>
      <c r="C54" s="26" t="s">
        <v>18</v>
      </c>
      <c r="D54" s="9"/>
      <c r="E54" s="6"/>
      <c r="F54" s="9"/>
      <c r="G54" s="15"/>
      <c r="H54" s="18"/>
    </row>
    <row r="55" spans="1:10" s="53" customFormat="1" ht="30" customHeight="1">
      <c r="A55" s="72" t="s">
        <v>31</v>
      </c>
      <c r="B55" s="48" t="s">
        <v>76</v>
      </c>
      <c r="C55" s="56" t="s">
        <v>32</v>
      </c>
      <c r="D55" s="42" t="s">
        <v>81</v>
      </c>
      <c r="E55" s="58"/>
      <c r="F55" s="59"/>
      <c r="G55" s="62"/>
      <c r="H55" s="45"/>
      <c r="I55" s="69"/>
      <c r="J55" s="54"/>
    </row>
    <row r="56" spans="1:10" s="60" customFormat="1" ht="30" customHeight="1">
      <c r="A56" s="72" t="s">
        <v>82</v>
      </c>
      <c r="B56" s="63" t="s">
        <v>24</v>
      </c>
      <c r="C56" s="56" t="s">
        <v>83</v>
      </c>
      <c r="D56" s="42"/>
      <c r="E56" s="58" t="s">
        <v>23</v>
      </c>
      <c r="F56" s="59">
        <v>2500</v>
      </c>
      <c r="G56" s="52"/>
      <c r="H56" s="45">
        <f>ROUND(G56*F56,2)</f>
        <v>0</v>
      </c>
      <c r="I56" s="80"/>
      <c r="J56" s="61"/>
    </row>
    <row r="57" spans="1:10" s="60" customFormat="1" ht="30" customHeight="1">
      <c r="A57" s="72" t="s">
        <v>33</v>
      </c>
      <c r="B57" s="63" t="s">
        <v>27</v>
      </c>
      <c r="C57" s="56" t="s">
        <v>84</v>
      </c>
      <c r="D57" s="42"/>
      <c r="E57" s="58" t="s">
        <v>23</v>
      </c>
      <c r="F57" s="59">
        <v>4200</v>
      </c>
      <c r="G57" s="52"/>
      <c r="H57" s="45">
        <f>ROUND(G57*F57,2)</f>
        <v>0</v>
      </c>
      <c r="I57" s="69"/>
      <c r="J57" s="61"/>
    </row>
    <row r="58" spans="1:10" s="60" customFormat="1" ht="30" customHeight="1">
      <c r="A58" s="72" t="s">
        <v>152</v>
      </c>
      <c r="B58" s="97" t="s">
        <v>77</v>
      </c>
      <c r="C58" s="84" t="s">
        <v>153</v>
      </c>
      <c r="D58" s="85" t="s">
        <v>154</v>
      </c>
      <c r="E58" s="86" t="s">
        <v>23</v>
      </c>
      <c r="F58" s="98">
        <v>35400</v>
      </c>
      <c r="G58" s="88"/>
      <c r="H58" s="89">
        <f>ROUND(G58*F58,2)</f>
        <v>0</v>
      </c>
      <c r="I58" s="69"/>
      <c r="J58" s="61"/>
    </row>
    <row r="59" spans="1:8" ht="33" customHeight="1">
      <c r="A59" s="15"/>
      <c r="B59" s="99"/>
      <c r="C59" s="100" t="s">
        <v>19</v>
      </c>
      <c r="D59" s="101"/>
      <c r="E59" s="102"/>
      <c r="F59" s="103"/>
      <c r="G59" s="104"/>
      <c r="H59" s="105"/>
    </row>
    <row r="60" spans="1:10" s="53" customFormat="1" ht="30" customHeight="1">
      <c r="A60" s="72" t="s">
        <v>155</v>
      </c>
      <c r="B60" s="81" t="s">
        <v>78</v>
      </c>
      <c r="C60" s="56" t="s">
        <v>156</v>
      </c>
      <c r="D60" s="57" t="s">
        <v>157</v>
      </c>
      <c r="E60" s="58" t="s">
        <v>21</v>
      </c>
      <c r="F60" s="59">
        <v>5</v>
      </c>
      <c r="G60" s="52"/>
      <c r="H60" s="45">
        <f>ROUND(G60*F60,2)</f>
        <v>0</v>
      </c>
      <c r="I60" s="69"/>
      <c r="J60" s="54"/>
    </row>
    <row r="61" spans="1:10" s="53" customFormat="1" ht="30" customHeight="1">
      <c r="A61" s="72" t="s">
        <v>158</v>
      </c>
      <c r="B61" s="81" t="s">
        <v>79</v>
      </c>
      <c r="C61" s="56" t="s">
        <v>159</v>
      </c>
      <c r="D61" s="57" t="s">
        <v>157</v>
      </c>
      <c r="E61" s="58" t="s">
        <v>21</v>
      </c>
      <c r="F61" s="59">
        <v>8</v>
      </c>
      <c r="G61" s="52"/>
      <c r="H61" s="45">
        <f>ROUND(G61*F61,2)</f>
        <v>0</v>
      </c>
      <c r="I61" s="69"/>
      <c r="J61" s="54"/>
    </row>
    <row r="62" spans="1:10" s="53" customFormat="1" ht="33" customHeight="1">
      <c r="A62" s="72"/>
      <c r="B62" s="81" t="s">
        <v>80</v>
      </c>
      <c r="C62" s="56" t="s">
        <v>161</v>
      </c>
      <c r="D62" s="42" t="s">
        <v>160</v>
      </c>
      <c r="E62" s="58" t="s">
        <v>162</v>
      </c>
      <c r="F62" s="82">
        <v>1</v>
      </c>
      <c r="G62" s="106">
        <v>40000</v>
      </c>
      <c r="H62" s="45">
        <f>ROUND(G62*F62,2)</f>
        <v>40000</v>
      </c>
      <c r="I62" s="69"/>
      <c r="J62" s="54"/>
    </row>
    <row r="63" spans="1:8" ht="33" customHeight="1" thickBot="1">
      <c r="A63" s="16"/>
      <c r="B63" s="30" t="str">
        <f>B6</f>
        <v>A</v>
      </c>
      <c r="C63" s="110" t="str">
        <f>C6</f>
        <v>Loudoun Road - From Wyper Road to Wilkes Avenue</v>
      </c>
      <c r="D63" s="111"/>
      <c r="E63" s="111"/>
      <c r="F63" s="112"/>
      <c r="G63" s="16" t="s">
        <v>13</v>
      </c>
      <c r="H63" s="16">
        <f>SUM(H6:H62)</f>
        <v>40000</v>
      </c>
    </row>
    <row r="64" ht="15" thickTop="1"/>
  </sheetData>
  <sheetProtection password="C5DC" sheet="1" selectLockedCells="1"/>
  <mergeCells count="2">
    <mergeCell ref="C6:F6"/>
    <mergeCell ref="C63:F63"/>
  </mergeCells>
  <conditionalFormatting sqref="D8">
    <cfRule type="cellIs" priority="122" dxfId="121" operator="equal" stopIfTrue="1">
      <formula>"CW 2130-R11"</formula>
    </cfRule>
    <cfRule type="cellIs" priority="123" dxfId="121" operator="equal" stopIfTrue="1">
      <formula>"CW 3120-R2"</formula>
    </cfRule>
    <cfRule type="cellIs" priority="124" dxfId="121" operator="equal" stopIfTrue="1">
      <formula>"CW 3240-R7"</formula>
    </cfRule>
  </conditionalFormatting>
  <conditionalFormatting sqref="D9">
    <cfRule type="cellIs" priority="119" dxfId="121" operator="equal" stopIfTrue="1">
      <formula>"CW 2130-R11"</formula>
    </cfRule>
    <cfRule type="cellIs" priority="120" dxfId="121" operator="equal" stopIfTrue="1">
      <formula>"CW 3120-R2"</formula>
    </cfRule>
    <cfRule type="cellIs" priority="121" dxfId="121" operator="equal" stopIfTrue="1">
      <formula>"CW 3240-R7"</formula>
    </cfRule>
  </conditionalFormatting>
  <conditionalFormatting sqref="D10">
    <cfRule type="cellIs" priority="116" dxfId="121" operator="equal" stopIfTrue="1">
      <formula>"CW 2130-R11"</formula>
    </cfRule>
    <cfRule type="cellIs" priority="117" dxfId="121" operator="equal" stopIfTrue="1">
      <formula>"CW 3120-R2"</formula>
    </cfRule>
    <cfRule type="cellIs" priority="118" dxfId="121" operator="equal" stopIfTrue="1">
      <formula>"CW 3240-R7"</formula>
    </cfRule>
  </conditionalFormatting>
  <conditionalFormatting sqref="D11">
    <cfRule type="cellIs" priority="113" dxfId="121" operator="equal" stopIfTrue="1">
      <formula>"CW 2130-R11"</formula>
    </cfRule>
    <cfRule type="cellIs" priority="114" dxfId="121" operator="equal" stopIfTrue="1">
      <formula>"CW 3120-R2"</formula>
    </cfRule>
    <cfRule type="cellIs" priority="115" dxfId="121" operator="equal" stopIfTrue="1">
      <formula>"CW 3240-R7"</formula>
    </cfRule>
  </conditionalFormatting>
  <conditionalFormatting sqref="D12">
    <cfRule type="cellIs" priority="110" dxfId="121" operator="equal" stopIfTrue="1">
      <formula>"CW 2130-R11"</formula>
    </cfRule>
    <cfRule type="cellIs" priority="111" dxfId="121" operator="equal" stopIfTrue="1">
      <formula>"CW 3120-R2"</formula>
    </cfRule>
    <cfRule type="cellIs" priority="112" dxfId="121" operator="equal" stopIfTrue="1">
      <formula>"CW 3240-R7"</formula>
    </cfRule>
  </conditionalFormatting>
  <conditionalFormatting sqref="D13">
    <cfRule type="cellIs" priority="107" dxfId="121" operator="equal" stopIfTrue="1">
      <formula>"CW 2130-R11"</formula>
    </cfRule>
    <cfRule type="cellIs" priority="108" dxfId="121" operator="equal" stopIfTrue="1">
      <formula>"CW 3120-R2"</formula>
    </cfRule>
    <cfRule type="cellIs" priority="109" dxfId="121" operator="equal" stopIfTrue="1">
      <formula>"CW 3240-R7"</formula>
    </cfRule>
  </conditionalFormatting>
  <conditionalFormatting sqref="D14">
    <cfRule type="cellIs" priority="104" dxfId="121" operator="equal" stopIfTrue="1">
      <formula>"CW 2130-R11"</formula>
    </cfRule>
    <cfRule type="cellIs" priority="105" dxfId="121" operator="equal" stopIfTrue="1">
      <formula>"CW 3120-R2"</formula>
    </cfRule>
    <cfRule type="cellIs" priority="106" dxfId="121" operator="equal" stopIfTrue="1">
      <formula>"CW 3240-R7"</formula>
    </cfRule>
  </conditionalFormatting>
  <conditionalFormatting sqref="D15">
    <cfRule type="cellIs" priority="101" dxfId="121" operator="equal" stopIfTrue="1">
      <formula>"CW 2130-R11"</formula>
    </cfRule>
    <cfRule type="cellIs" priority="102" dxfId="121" operator="equal" stopIfTrue="1">
      <formula>"CW 3120-R2"</formula>
    </cfRule>
    <cfRule type="cellIs" priority="103" dxfId="121" operator="equal" stopIfTrue="1">
      <formula>"CW 3240-R7"</formula>
    </cfRule>
  </conditionalFormatting>
  <conditionalFormatting sqref="D16">
    <cfRule type="cellIs" priority="98" dxfId="121" operator="equal" stopIfTrue="1">
      <formula>"CW 2130-R11"</formula>
    </cfRule>
    <cfRule type="cellIs" priority="99" dxfId="121" operator="equal" stopIfTrue="1">
      <formula>"CW 3120-R2"</formula>
    </cfRule>
    <cfRule type="cellIs" priority="100" dxfId="121" operator="equal" stopIfTrue="1">
      <formula>"CW 3240-R7"</formula>
    </cfRule>
  </conditionalFormatting>
  <conditionalFormatting sqref="D17">
    <cfRule type="cellIs" priority="95" dxfId="121" operator="equal" stopIfTrue="1">
      <formula>"CW 2130-R11"</formula>
    </cfRule>
    <cfRule type="cellIs" priority="96" dxfId="121" operator="equal" stopIfTrue="1">
      <formula>"CW 3120-R2"</formula>
    </cfRule>
    <cfRule type="cellIs" priority="97" dxfId="121" operator="equal" stopIfTrue="1">
      <formula>"CW 3240-R7"</formula>
    </cfRule>
  </conditionalFormatting>
  <conditionalFormatting sqref="D18">
    <cfRule type="cellIs" priority="92" dxfId="121" operator="equal" stopIfTrue="1">
      <formula>"CW 2130-R11"</formula>
    </cfRule>
    <cfRule type="cellIs" priority="93" dxfId="121" operator="equal" stopIfTrue="1">
      <formula>"CW 3120-R2"</formula>
    </cfRule>
    <cfRule type="cellIs" priority="94" dxfId="121" operator="equal" stopIfTrue="1">
      <formula>"CW 3240-R7"</formula>
    </cfRule>
  </conditionalFormatting>
  <conditionalFormatting sqref="D19">
    <cfRule type="cellIs" priority="89" dxfId="121" operator="equal" stopIfTrue="1">
      <formula>"CW 2130-R11"</formula>
    </cfRule>
    <cfRule type="cellIs" priority="90" dxfId="121" operator="equal" stopIfTrue="1">
      <formula>"CW 3120-R2"</formula>
    </cfRule>
    <cfRule type="cellIs" priority="91" dxfId="121" operator="equal" stopIfTrue="1">
      <formula>"CW 3240-R7"</formula>
    </cfRule>
  </conditionalFormatting>
  <conditionalFormatting sqref="D20">
    <cfRule type="cellIs" priority="86" dxfId="121" operator="equal" stopIfTrue="1">
      <formula>"CW 2130-R11"</formula>
    </cfRule>
    <cfRule type="cellIs" priority="87" dxfId="121" operator="equal" stopIfTrue="1">
      <formula>"CW 3120-R2"</formula>
    </cfRule>
    <cfRule type="cellIs" priority="88" dxfId="121" operator="equal" stopIfTrue="1">
      <formula>"CW 3240-R7"</formula>
    </cfRule>
  </conditionalFormatting>
  <conditionalFormatting sqref="D21">
    <cfRule type="cellIs" priority="83" dxfId="121" operator="equal" stopIfTrue="1">
      <formula>"CW 2130-R11"</formula>
    </cfRule>
    <cfRule type="cellIs" priority="84" dxfId="121" operator="equal" stopIfTrue="1">
      <formula>"CW 3120-R2"</formula>
    </cfRule>
    <cfRule type="cellIs" priority="85" dxfId="121" operator="equal" stopIfTrue="1">
      <formula>"CW 3240-R7"</formula>
    </cfRule>
  </conditionalFormatting>
  <conditionalFormatting sqref="D22:D23">
    <cfRule type="cellIs" priority="80" dxfId="121" operator="equal" stopIfTrue="1">
      <formula>"CW 2130-R11"</formula>
    </cfRule>
    <cfRule type="cellIs" priority="81" dxfId="121" operator="equal" stopIfTrue="1">
      <formula>"CW 3120-R2"</formula>
    </cfRule>
    <cfRule type="cellIs" priority="82" dxfId="121" operator="equal" stopIfTrue="1">
      <formula>"CW 3240-R7"</formula>
    </cfRule>
  </conditionalFormatting>
  <conditionalFormatting sqref="D25">
    <cfRule type="cellIs" priority="77" dxfId="121" operator="equal" stopIfTrue="1">
      <formula>"CW 2130-R11"</formula>
    </cfRule>
    <cfRule type="cellIs" priority="78" dxfId="121" operator="equal" stopIfTrue="1">
      <formula>"CW 3120-R2"</formula>
    </cfRule>
    <cfRule type="cellIs" priority="79" dxfId="121" operator="equal" stopIfTrue="1">
      <formula>"CW 3240-R7"</formula>
    </cfRule>
  </conditionalFormatting>
  <conditionalFormatting sqref="D26">
    <cfRule type="cellIs" priority="74" dxfId="121" operator="equal" stopIfTrue="1">
      <formula>"CW 2130-R11"</formula>
    </cfRule>
    <cfRule type="cellIs" priority="75" dxfId="121" operator="equal" stopIfTrue="1">
      <formula>"CW 3120-R2"</formula>
    </cfRule>
    <cfRule type="cellIs" priority="76" dxfId="121" operator="equal" stopIfTrue="1">
      <formula>"CW 3240-R7"</formula>
    </cfRule>
  </conditionalFormatting>
  <conditionalFormatting sqref="D30">
    <cfRule type="cellIs" priority="69" dxfId="121" operator="equal" stopIfTrue="1">
      <formula>"CW 3120-R2"</formula>
    </cfRule>
    <cfRule type="cellIs" priority="70" dxfId="121" operator="equal" stopIfTrue="1">
      <formula>"CW 3240-R7"</formula>
    </cfRule>
  </conditionalFormatting>
  <conditionalFormatting sqref="D31">
    <cfRule type="cellIs" priority="66" dxfId="121" operator="equal" stopIfTrue="1">
      <formula>"CW 2130-R11"</formula>
    </cfRule>
    <cfRule type="cellIs" priority="67" dxfId="121" operator="equal" stopIfTrue="1">
      <formula>"CW 3120-R2"</formula>
    </cfRule>
    <cfRule type="cellIs" priority="68" dxfId="121" operator="equal" stopIfTrue="1">
      <formula>"CW 3240-R7"</formula>
    </cfRule>
  </conditionalFormatting>
  <conditionalFormatting sqref="D32">
    <cfRule type="cellIs" priority="64" dxfId="121" operator="equal" stopIfTrue="1">
      <formula>"CW 2130-R11"</formula>
    </cfRule>
    <cfRule type="cellIs" priority="65" dxfId="121" operator="equal" stopIfTrue="1">
      <formula>"CW 3240-R7"</formula>
    </cfRule>
  </conditionalFormatting>
  <conditionalFormatting sqref="D33">
    <cfRule type="cellIs" priority="61" dxfId="121" operator="equal" stopIfTrue="1">
      <formula>"CW 2130-R11"</formula>
    </cfRule>
    <cfRule type="cellIs" priority="62" dxfId="121" operator="equal" stopIfTrue="1">
      <formula>"CW 3120-R2"</formula>
    </cfRule>
    <cfRule type="cellIs" priority="63" dxfId="121" operator="equal" stopIfTrue="1">
      <formula>"CW 3240-R7"</formula>
    </cfRule>
  </conditionalFormatting>
  <conditionalFormatting sqref="D34">
    <cfRule type="cellIs" priority="58" dxfId="121" operator="equal" stopIfTrue="1">
      <formula>"CW 2130-R11"</formula>
    </cfRule>
    <cfRule type="cellIs" priority="59" dxfId="121" operator="equal" stopIfTrue="1">
      <formula>"CW 3120-R2"</formula>
    </cfRule>
    <cfRule type="cellIs" priority="60" dxfId="121" operator="equal" stopIfTrue="1">
      <formula>"CW 3240-R7"</formula>
    </cfRule>
  </conditionalFormatting>
  <conditionalFormatting sqref="D35">
    <cfRule type="cellIs" priority="55" dxfId="121" operator="equal" stopIfTrue="1">
      <formula>"CW 2130-R11"</formula>
    </cfRule>
    <cfRule type="cellIs" priority="56" dxfId="121" operator="equal" stopIfTrue="1">
      <formula>"CW 3120-R2"</formula>
    </cfRule>
    <cfRule type="cellIs" priority="57" dxfId="121" operator="equal" stopIfTrue="1">
      <formula>"CW 3240-R7"</formula>
    </cfRule>
  </conditionalFormatting>
  <conditionalFormatting sqref="D36">
    <cfRule type="cellIs" priority="52" dxfId="121" operator="equal" stopIfTrue="1">
      <formula>"CW 2130-R11"</formula>
    </cfRule>
    <cfRule type="cellIs" priority="53" dxfId="121" operator="equal" stopIfTrue="1">
      <formula>"CW 3120-R2"</formula>
    </cfRule>
    <cfRule type="cellIs" priority="54" dxfId="121" operator="equal" stopIfTrue="1">
      <formula>"CW 3240-R7"</formula>
    </cfRule>
  </conditionalFormatting>
  <conditionalFormatting sqref="D37">
    <cfRule type="cellIs" priority="49" dxfId="121" operator="equal" stopIfTrue="1">
      <formula>"CW 2130-R11"</formula>
    </cfRule>
    <cfRule type="cellIs" priority="50" dxfId="121" operator="equal" stopIfTrue="1">
      <formula>"CW 3120-R2"</formula>
    </cfRule>
    <cfRule type="cellIs" priority="51" dxfId="121" operator="equal" stopIfTrue="1">
      <formula>"CW 3240-R7"</formula>
    </cfRule>
  </conditionalFormatting>
  <conditionalFormatting sqref="D38">
    <cfRule type="cellIs" priority="46" dxfId="121" operator="equal" stopIfTrue="1">
      <formula>"CW 2130-R11"</formula>
    </cfRule>
    <cfRule type="cellIs" priority="47" dxfId="121" operator="equal" stopIfTrue="1">
      <formula>"CW 3120-R2"</formula>
    </cfRule>
    <cfRule type="cellIs" priority="48" dxfId="121" operator="equal" stopIfTrue="1">
      <formula>"CW 3240-R7"</formula>
    </cfRule>
  </conditionalFormatting>
  <conditionalFormatting sqref="D39">
    <cfRule type="cellIs" priority="43" dxfId="121" operator="equal" stopIfTrue="1">
      <formula>"CW 2130-R11"</formula>
    </cfRule>
    <cfRule type="cellIs" priority="44" dxfId="121" operator="equal" stopIfTrue="1">
      <formula>"CW 3120-R2"</formula>
    </cfRule>
    <cfRule type="cellIs" priority="45" dxfId="121" operator="equal" stopIfTrue="1">
      <formula>"CW 3240-R7"</formula>
    </cfRule>
  </conditionalFormatting>
  <conditionalFormatting sqref="D40 D42:D43">
    <cfRule type="cellIs" priority="40" dxfId="121" operator="equal" stopIfTrue="1">
      <formula>"CW 2130-R11"</formula>
    </cfRule>
    <cfRule type="cellIs" priority="41" dxfId="121" operator="equal" stopIfTrue="1">
      <formula>"CW 3120-R2"</formula>
    </cfRule>
    <cfRule type="cellIs" priority="42" dxfId="121" operator="equal" stopIfTrue="1">
      <formula>"CW 3240-R7"</formula>
    </cfRule>
  </conditionalFormatting>
  <conditionalFormatting sqref="D41">
    <cfRule type="cellIs" priority="37" dxfId="121" operator="equal" stopIfTrue="1">
      <formula>"CW 2130-R11"</formula>
    </cfRule>
    <cfRule type="cellIs" priority="38" dxfId="121" operator="equal" stopIfTrue="1">
      <formula>"CW 3120-R2"</formula>
    </cfRule>
    <cfRule type="cellIs" priority="39" dxfId="121" operator="equal" stopIfTrue="1">
      <formula>"CW 3240-R7"</formula>
    </cfRule>
  </conditionalFormatting>
  <conditionalFormatting sqref="D44">
    <cfRule type="cellIs" priority="34" dxfId="121" operator="equal" stopIfTrue="1">
      <formula>"CW 2130-R11"</formula>
    </cfRule>
    <cfRule type="cellIs" priority="35" dxfId="121" operator="equal" stopIfTrue="1">
      <formula>"CW 3120-R2"</formula>
    </cfRule>
    <cfRule type="cellIs" priority="36" dxfId="121" operator="equal" stopIfTrue="1">
      <formula>"CW 3240-R7"</formula>
    </cfRule>
  </conditionalFormatting>
  <conditionalFormatting sqref="D46:D48">
    <cfRule type="cellIs" priority="31" dxfId="121" operator="equal" stopIfTrue="1">
      <formula>"CW 2130-R11"</formula>
    </cfRule>
    <cfRule type="cellIs" priority="32" dxfId="121" operator="equal" stopIfTrue="1">
      <formula>"CW 3120-R2"</formula>
    </cfRule>
    <cfRule type="cellIs" priority="33" dxfId="121" operator="equal" stopIfTrue="1">
      <formula>"CW 3240-R7"</formula>
    </cfRule>
  </conditionalFormatting>
  <conditionalFormatting sqref="D45">
    <cfRule type="cellIs" priority="28" dxfId="121" operator="equal" stopIfTrue="1">
      <formula>"CW 2130-R11"</formula>
    </cfRule>
    <cfRule type="cellIs" priority="29" dxfId="121" operator="equal" stopIfTrue="1">
      <formula>"CW 3120-R2"</formula>
    </cfRule>
    <cfRule type="cellIs" priority="30" dxfId="121" operator="equal" stopIfTrue="1">
      <formula>"CW 3240-R7"</formula>
    </cfRule>
  </conditionalFormatting>
  <conditionalFormatting sqref="D49">
    <cfRule type="cellIs" priority="25" dxfId="121" operator="equal" stopIfTrue="1">
      <formula>"CW 2130-R11"</formula>
    </cfRule>
    <cfRule type="cellIs" priority="26" dxfId="121" operator="equal" stopIfTrue="1">
      <formula>"CW 3120-R2"</formula>
    </cfRule>
    <cfRule type="cellIs" priority="27" dxfId="121" operator="equal" stopIfTrue="1">
      <formula>"CW 3240-R7"</formula>
    </cfRule>
  </conditionalFormatting>
  <conditionalFormatting sqref="D50">
    <cfRule type="cellIs" priority="22" dxfId="121" operator="equal" stopIfTrue="1">
      <formula>"CW 2130-R11"</formula>
    </cfRule>
    <cfRule type="cellIs" priority="23" dxfId="121" operator="equal" stopIfTrue="1">
      <formula>"CW 3120-R2"</formula>
    </cfRule>
    <cfRule type="cellIs" priority="24" dxfId="121" operator="equal" stopIfTrue="1">
      <formula>"CW 3240-R7"</formula>
    </cfRule>
  </conditionalFormatting>
  <conditionalFormatting sqref="D51">
    <cfRule type="cellIs" priority="19" dxfId="121" operator="equal" stopIfTrue="1">
      <formula>"CW 2130-R11"</formula>
    </cfRule>
    <cfRule type="cellIs" priority="20" dxfId="121" operator="equal" stopIfTrue="1">
      <formula>"CW 3120-R2"</formula>
    </cfRule>
    <cfRule type="cellIs" priority="21" dxfId="121" operator="equal" stopIfTrue="1">
      <formula>"CW 3240-R7"</formula>
    </cfRule>
  </conditionalFormatting>
  <conditionalFormatting sqref="D52">
    <cfRule type="cellIs" priority="16" dxfId="121" operator="equal" stopIfTrue="1">
      <formula>"CW 2130-R11"</formula>
    </cfRule>
    <cfRule type="cellIs" priority="17" dxfId="121" operator="equal" stopIfTrue="1">
      <formula>"CW 3120-R2"</formula>
    </cfRule>
    <cfRule type="cellIs" priority="18" dxfId="121" operator="equal" stopIfTrue="1">
      <formula>"CW 3240-R7"</formula>
    </cfRule>
  </conditionalFormatting>
  <conditionalFormatting sqref="D53">
    <cfRule type="cellIs" priority="13" dxfId="121" operator="equal" stopIfTrue="1">
      <formula>"CW 2130-R11"</formula>
    </cfRule>
    <cfRule type="cellIs" priority="14" dxfId="121" operator="equal" stopIfTrue="1">
      <formula>"CW 3120-R2"</formula>
    </cfRule>
    <cfRule type="cellIs" priority="15" dxfId="121" operator="equal" stopIfTrue="1">
      <formula>"CW 3240-R7"</formula>
    </cfRule>
  </conditionalFormatting>
  <conditionalFormatting sqref="D55:D58">
    <cfRule type="cellIs" priority="10" dxfId="121" operator="equal" stopIfTrue="1">
      <formula>"CW 2130-R11"</formula>
    </cfRule>
    <cfRule type="cellIs" priority="11" dxfId="121" operator="equal" stopIfTrue="1">
      <formula>"CW 3120-R2"</formula>
    </cfRule>
    <cfRule type="cellIs" priority="12" dxfId="121" operator="equal" stopIfTrue="1">
      <formula>"CW 3240-R7"</formula>
    </cfRule>
  </conditionalFormatting>
  <conditionalFormatting sqref="D60:D61">
    <cfRule type="cellIs" priority="7" dxfId="121" operator="equal" stopIfTrue="1">
      <formula>"CW 2130-R11"</formula>
    </cfRule>
    <cfRule type="cellIs" priority="8" dxfId="121" operator="equal" stopIfTrue="1">
      <formula>"CW 3120-R2"</formula>
    </cfRule>
    <cfRule type="cellIs" priority="9" dxfId="121" operator="equal" stopIfTrue="1">
      <formula>"CW 3240-R7"</formula>
    </cfRule>
  </conditionalFormatting>
  <conditionalFormatting sqref="D62">
    <cfRule type="cellIs" priority="4" dxfId="121" operator="equal" stopIfTrue="1">
      <formula>"CW 2130-R11"</formula>
    </cfRule>
    <cfRule type="cellIs" priority="5" dxfId="121" operator="equal" stopIfTrue="1">
      <formula>"CW 3120-R2"</formula>
    </cfRule>
    <cfRule type="cellIs" priority="6" dxfId="121" operator="equal" stopIfTrue="1">
      <formula>"CW 3240-R7"</formula>
    </cfRule>
  </conditionalFormatting>
  <conditionalFormatting sqref="D28">
    <cfRule type="cellIs" priority="1" dxfId="121" operator="equal" stopIfTrue="1">
      <formula>"CW 2130-R11"</formula>
    </cfRule>
    <cfRule type="cellIs" priority="2" dxfId="121" operator="equal" stopIfTrue="1">
      <formula>"CW 3120-R2"</formula>
    </cfRule>
    <cfRule type="cellIs" priority="3" dxfId="121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13 G15:G21 G23 G26 G31:G32 G34:G38 G40:G44 G46 G48:G53 G56:G58 G60:G62 G28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4 G22 G25 G30 G33 G39 G45 G47 G55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221-2017 
&amp;XTemplate Version: C42017.....-RW&amp;R&amp;10Bid Submission
Page &amp;P+3 of 10</oddHeader>
    <oddFooter xml:space="preserve">&amp;R__________________
Name of Bidder                    </oddFooter>
  </headerFooter>
  <rowBreaks count="1" manualBreakCount="1">
    <brk id="5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May 2 2017
File Size 87040</dc:description>
  <cp:lastModifiedBy>Pheifer, Henly</cp:lastModifiedBy>
  <cp:lastPrinted>2017-04-27T18:54:30Z</cp:lastPrinted>
  <dcterms:created xsi:type="dcterms:W3CDTF">1999-03-31T15:44:33Z</dcterms:created>
  <dcterms:modified xsi:type="dcterms:W3CDTF">2017-05-02T14:16:52Z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_AdHocReviewCycleID">
    <vt:i4>1486673163</vt:i4>
  </property>
  <property fmtid="{D5CDD505-2E9C-101B-9397-08002B2CF9AE}" pid="5" name="_EmailSubject">
    <vt:lpwstr>2016 GRANULAR RENEWALS – LOUDOUN ROAD - BID Opp# 221-2017 Form B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